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ECE_O_UZEMI\_OPŽP_2017-2022_AOPK\_oprava_rozpocty\"/>
    </mc:Choice>
  </mc:AlternateContent>
  <bookViews>
    <workbookView xWindow="0" yWindow="0" windowWidth="19440" windowHeight="9576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E21" i="1"/>
  <c r="E17" i="1"/>
  <c r="E12" i="1"/>
  <c r="E7" i="1"/>
  <c r="E3" i="1"/>
  <c r="E27" i="1" l="1"/>
  <c r="E26" i="1"/>
  <c r="E23" i="1"/>
  <c r="E22" i="1"/>
  <c r="E19" i="1"/>
  <c r="E18" i="1"/>
  <c r="E15" i="1"/>
  <c r="E10" i="1"/>
  <c r="E5" i="1"/>
  <c r="E4" i="1"/>
  <c r="F13" i="1" l="1"/>
  <c r="I28" i="1" l="1"/>
  <c r="I24" i="1"/>
  <c r="I29" i="1" s="1"/>
  <c r="I20" i="1"/>
  <c r="I16" i="1"/>
  <c r="I11" i="1"/>
  <c r="I6" i="1"/>
</calcChain>
</file>

<file path=xl/sharedStrings.xml><?xml version="1.0" encoding="utf-8"?>
<sst xmlns="http://schemas.openxmlformats.org/spreadsheetml/2006/main" count="95" uniqueCount="65">
  <si>
    <t>část zakázky</t>
  </si>
  <si>
    <t>č.opatření</t>
  </si>
  <si>
    <t>typ opatření</t>
  </si>
  <si>
    <t>plocha (ha)</t>
  </si>
  <si>
    <t>rozmezí, termín dokončení</t>
  </si>
  <si>
    <t>Celkem č.3</t>
  </si>
  <si>
    <t>Celkem č.4</t>
  </si>
  <si>
    <t>Celkem č.5</t>
  </si>
  <si>
    <t>Celkem č. 1</t>
  </si>
  <si>
    <t>Celkem č. 2</t>
  </si>
  <si>
    <t xml:space="preserve">Celkem </t>
  </si>
  <si>
    <t>X-III (31.3.2018)</t>
  </si>
  <si>
    <t>JAN-2017-001</t>
  </si>
  <si>
    <t>JAN-2017-002</t>
  </si>
  <si>
    <t>JAN-2017-003</t>
  </si>
  <si>
    <t>V-IX (30.9.2017)</t>
  </si>
  <si>
    <t>JAN-2018-001</t>
  </si>
  <si>
    <t>JAN-2018-002</t>
  </si>
  <si>
    <t>JAN-2018-003</t>
  </si>
  <si>
    <t>V-IX (30.9.2018)</t>
  </si>
  <si>
    <t>IV-IX (15.9.2018)</t>
  </si>
  <si>
    <t>JAN-2019-001</t>
  </si>
  <si>
    <t>JAN-2019-002</t>
  </si>
  <si>
    <t>JAN-2019-003</t>
  </si>
  <si>
    <t>V-IX (30.9.2019)</t>
  </si>
  <si>
    <t>IV-IX (15.9.2019)</t>
  </si>
  <si>
    <t>JAN-2020-001</t>
  </si>
  <si>
    <t>JAN-2020-002</t>
  </si>
  <si>
    <t>JAN-2020-003</t>
  </si>
  <si>
    <t>V-IX (15.9.2020)</t>
  </si>
  <si>
    <t>IV-IX (15.9.2020)</t>
  </si>
  <si>
    <t>JAN-2021-001</t>
  </si>
  <si>
    <t>JAN-2021-002</t>
  </si>
  <si>
    <t>JAN-2021-003</t>
  </si>
  <si>
    <t>V-IX (15.9.2021)</t>
  </si>
  <si>
    <t>IV-IX (15.9.2021)</t>
  </si>
  <si>
    <t>JAN-2022-001</t>
  </si>
  <si>
    <t>JAN-2022-002</t>
  </si>
  <si>
    <t>JAN-2022-003</t>
  </si>
  <si>
    <t>V-IX (15.9.2022)</t>
  </si>
  <si>
    <t>IV-IX (15.9.2022)</t>
  </si>
  <si>
    <t>VII-VIII (31.8.2018)</t>
  </si>
  <si>
    <t>V-VI (31.6.2018)</t>
  </si>
  <si>
    <t>VII-VIII (31.8.2019)</t>
  </si>
  <si>
    <t>V-VI (31.6.2019)</t>
  </si>
  <si>
    <r>
      <t>část 1.</t>
    </r>
    <r>
      <rPr>
        <sz val="10"/>
        <color theme="1"/>
        <rFont val="Arial"/>
        <family val="2"/>
        <charset val="238"/>
      </rPr>
      <t xml:space="preserve"> (rok 2017)</t>
    </r>
  </si>
  <si>
    <r>
      <t>část 2.</t>
    </r>
    <r>
      <rPr>
        <sz val="10"/>
        <color theme="1"/>
        <rFont val="Arial"/>
        <family val="2"/>
        <charset val="238"/>
      </rPr>
      <t xml:space="preserve"> (rok 2018)</t>
    </r>
  </si>
  <si>
    <r>
      <t>část 3.</t>
    </r>
    <r>
      <rPr>
        <sz val="10"/>
        <color theme="1"/>
        <rFont val="Arial"/>
        <family val="2"/>
        <charset val="238"/>
      </rPr>
      <t xml:space="preserve"> (rok 2019)</t>
    </r>
  </si>
  <si>
    <r>
      <t>část 4.</t>
    </r>
    <r>
      <rPr>
        <sz val="10"/>
        <color theme="1"/>
        <rFont val="Arial"/>
        <family val="2"/>
        <charset val="238"/>
      </rPr>
      <t xml:space="preserve"> (rok 2020)</t>
    </r>
  </si>
  <si>
    <r>
      <t>část 5.</t>
    </r>
    <r>
      <rPr>
        <sz val="10"/>
        <color theme="1"/>
        <rFont val="Arial"/>
        <family val="2"/>
        <charset val="238"/>
      </rPr>
      <t xml:space="preserve"> (rok 2021)</t>
    </r>
  </si>
  <si>
    <r>
      <t>část 6.</t>
    </r>
    <r>
      <rPr>
        <sz val="10"/>
        <color theme="1"/>
        <rFont val="Arial"/>
        <family val="2"/>
        <charset val="238"/>
      </rPr>
      <t xml:space="preserve"> (rok 2022)</t>
    </r>
  </si>
  <si>
    <t>pokyny pro realizaci na dané ploše</t>
  </si>
  <si>
    <t>sečení křovinořezem, 20% rozsahu plochy ponechat bez zásahu ve formě roztroušené mozaiky</t>
  </si>
  <si>
    <t>sečení křovinořezem, 50% rozsahu plochy ponechat bez zásahu ve formě roztroušené mozaiky</t>
  </si>
  <si>
    <t>sečení křovinořezem, 30% rozsahu plochy ponechat bez zásahu ve formě roztroušené mozaiky</t>
  </si>
  <si>
    <t>VI-IX (31.9.2017)</t>
  </si>
  <si>
    <t>Sečení křovinořezem</t>
  </si>
  <si>
    <t>Likvidace invazních a expanzivních dřevin - výřez</t>
  </si>
  <si>
    <t>Sečení křovinořezem - dvojí</t>
  </si>
  <si>
    <t>Redukovaná plocha (ha)</t>
  </si>
  <si>
    <t>Cena za hektar redukované plochy (Kč vč. DPH)</t>
  </si>
  <si>
    <t>cena (Kč vč. DPH)</t>
  </si>
  <si>
    <t>odstranění náletu (prům. kmene do 10cm na pařezu) na 80% celkové plochy</t>
  </si>
  <si>
    <t>sečení křovinořezem, celoplošně</t>
  </si>
  <si>
    <t>ruční sečení křovinořezem, celoplošně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</si>
</sst>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999999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D9D9D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8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horizontal="right" vertical="center" wrapText="1"/>
    </xf>
    <xf numFmtId="2" fontId="5" fillId="3" borderId="12" xfId="0" applyNumberFormat="1" applyFont="1" applyFill="1" applyBorder="1" applyAlignment="1">
      <alignment horizontal="right" vertical="center" wrapText="1"/>
    </xf>
    <xf numFmtId="0" fontId="2" fillId="0" borderId="0" xfId="0" applyFont="1"/>
    <xf numFmtId="0" fontId="1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1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right" vertical="center" wrapText="1"/>
    </xf>
    <xf numFmtId="2" fontId="5" fillId="0" borderId="12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3" borderId="12" xfId="0" applyFont="1" applyFill="1" applyBorder="1" applyAlignment="1">
      <alignment horizontal="right" vertical="center" wrapText="1"/>
    </xf>
    <xf numFmtId="0" fontId="3" fillId="0" borderId="1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6" fillId="0" borderId="16" xfId="0" applyFont="1" applyBorder="1"/>
    <xf numFmtId="0" fontId="6" fillId="0" borderId="7" xfId="0" applyFont="1" applyBorder="1"/>
    <xf numFmtId="2" fontId="6" fillId="0" borderId="2" xfId="0" applyNumberFormat="1" applyFont="1" applyBorder="1" applyAlignment="1">
      <alignment horizontal="right"/>
    </xf>
    <xf numFmtId="0" fontId="2" fillId="0" borderId="8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0" fontId="2" fillId="3" borderId="14" xfId="0" applyFont="1" applyFill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4" xfId="0" applyFont="1" applyBorder="1" applyAlignment="1"/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17" xfId="0" applyFont="1" applyFill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2" borderId="6" xfId="0" applyFont="1" applyFill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D1" zoomScale="90" zoomScaleNormal="90" workbookViewId="0">
      <selection activeCell="F8" sqref="F8:F9"/>
    </sheetView>
  </sheetViews>
  <sheetFormatPr defaultColWidth="8.88671875" defaultRowHeight="13.2" x14ac:dyDescent="0.25"/>
  <cols>
    <col min="1" max="1" width="17.5546875" style="1" customWidth="1"/>
    <col min="2" max="2" width="22.88671875" style="1" customWidth="1"/>
    <col min="3" max="3" width="29.6640625" style="1" customWidth="1"/>
    <col min="4" max="4" width="9.88671875" style="1" customWidth="1"/>
    <col min="5" max="5" width="13.44140625" style="1" customWidth="1"/>
    <col min="6" max="6" width="34.33203125" style="56" customWidth="1"/>
    <col min="7" max="8" width="19.44140625" style="1" customWidth="1"/>
    <col min="9" max="9" width="12" style="2" customWidth="1"/>
    <col min="10" max="16384" width="8.88671875" style="1"/>
  </cols>
  <sheetData>
    <row r="1" spans="1:9" ht="13.8" thickBot="1" x14ac:dyDescent="0.3"/>
    <row r="2" spans="1:9" ht="43.8" thickBot="1" x14ac:dyDescent="0.3">
      <c r="A2" s="3" t="s">
        <v>0</v>
      </c>
      <c r="B2" s="3" t="s">
        <v>1</v>
      </c>
      <c r="C2" s="3" t="s">
        <v>2</v>
      </c>
      <c r="D2" s="61" t="s">
        <v>3</v>
      </c>
      <c r="E2" s="61" t="s">
        <v>59</v>
      </c>
      <c r="F2" s="47" t="s">
        <v>51</v>
      </c>
      <c r="G2" s="3" t="s">
        <v>4</v>
      </c>
      <c r="H2" s="62" t="s">
        <v>60</v>
      </c>
      <c r="I2" s="63" t="s">
        <v>61</v>
      </c>
    </row>
    <row r="3" spans="1:9" ht="42.6" customHeight="1" thickBot="1" x14ac:dyDescent="0.3">
      <c r="A3" s="67" t="s">
        <v>45</v>
      </c>
      <c r="B3" s="4" t="s">
        <v>12</v>
      </c>
      <c r="C3" s="5" t="s">
        <v>56</v>
      </c>
      <c r="D3" s="6">
        <v>0.2402</v>
      </c>
      <c r="E3" s="6">
        <f>D3</f>
        <v>0.2402</v>
      </c>
      <c r="F3" s="48" t="s">
        <v>63</v>
      </c>
      <c r="G3" s="7" t="s">
        <v>15</v>
      </c>
      <c r="H3" s="7"/>
      <c r="I3" s="8"/>
    </row>
    <row r="4" spans="1:9" ht="40.200000000000003" thickBot="1" x14ac:dyDescent="0.3">
      <c r="A4" s="68"/>
      <c r="B4" s="4" t="s">
        <v>13</v>
      </c>
      <c r="C4" s="5" t="s">
        <v>57</v>
      </c>
      <c r="D4" s="6">
        <v>2.01E-2</v>
      </c>
      <c r="E4" s="6">
        <f>D4*0.8</f>
        <v>1.6080000000000001E-2</v>
      </c>
      <c r="F4" s="48" t="s">
        <v>62</v>
      </c>
      <c r="G4" s="7" t="s">
        <v>11</v>
      </c>
      <c r="H4" s="7"/>
      <c r="I4" s="8"/>
    </row>
    <row r="5" spans="1:9" ht="40.200000000000003" thickBot="1" x14ac:dyDescent="0.3">
      <c r="A5" s="68"/>
      <c r="B5" s="4" t="s">
        <v>14</v>
      </c>
      <c r="C5" s="5" t="s">
        <v>56</v>
      </c>
      <c r="D5" s="6">
        <v>0.13339999999999999</v>
      </c>
      <c r="E5" s="6">
        <f>D5*0.5</f>
        <v>6.6699999999999995E-2</v>
      </c>
      <c r="F5" s="48" t="s">
        <v>53</v>
      </c>
      <c r="G5" s="7" t="s">
        <v>55</v>
      </c>
      <c r="H5" s="7"/>
      <c r="I5" s="8"/>
    </row>
    <row r="6" spans="1:9" s="13" customFormat="1" ht="13.8" thickBot="1" x14ac:dyDescent="0.3">
      <c r="A6" s="66"/>
      <c r="B6" s="9"/>
      <c r="C6" s="10"/>
      <c r="D6" s="11"/>
      <c r="E6" s="11"/>
      <c r="F6" s="49"/>
      <c r="G6" s="10" t="s">
        <v>8</v>
      </c>
      <c r="H6" s="10"/>
      <c r="I6" s="12">
        <f>SUM(I3:I5)</f>
        <v>0</v>
      </c>
    </row>
    <row r="7" spans="1:9" ht="13.8" thickBot="1" x14ac:dyDescent="0.3">
      <c r="A7" s="64" t="s">
        <v>46</v>
      </c>
      <c r="B7" s="14" t="s">
        <v>16</v>
      </c>
      <c r="C7" s="15" t="s">
        <v>56</v>
      </c>
      <c r="D7" s="16">
        <v>0.2402</v>
      </c>
      <c r="E7" s="16">
        <f>D7</f>
        <v>0.2402</v>
      </c>
      <c r="F7" s="50" t="s">
        <v>63</v>
      </c>
      <c r="G7" s="17" t="s">
        <v>19</v>
      </c>
      <c r="H7" s="17"/>
      <c r="I7" s="18"/>
    </row>
    <row r="8" spans="1:9" ht="13.8" thickBot="1" x14ac:dyDescent="0.3">
      <c r="A8" s="65"/>
      <c r="B8" s="73" t="s">
        <v>17</v>
      </c>
      <c r="C8" s="75" t="s">
        <v>58</v>
      </c>
      <c r="D8" s="83">
        <v>2.01E-2</v>
      </c>
      <c r="E8" s="83">
        <v>2.01E-2</v>
      </c>
      <c r="F8" s="80" t="s">
        <v>64</v>
      </c>
      <c r="G8" s="19" t="s">
        <v>42</v>
      </c>
      <c r="H8" s="19"/>
      <c r="I8" s="20"/>
    </row>
    <row r="9" spans="1:9" ht="13.8" thickBot="1" x14ac:dyDescent="0.3">
      <c r="A9" s="65"/>
      <c r="B9" s="74"/>
      <c r="C9" s="76"/>
      <c r="D9" s="84"/>
      <c r="E9" s="84"/>
      <c r="F9" s="81"/>
      <c r="G9" s="19" t="s">
        <v>41</v>
      </c>
      <c r="H9" s="19"/>
      <c r="I9" s="20"/>
    </row>
    <row r="10" spans="1:9" ht="40.200000000000003" thickBot="1" x14ac:dyDescent="0.3">
      <c r="A10" s="65"/>
      <c r="B10" s="21" t="s">
        <v>18</v>
      </c>
      <c r="C10" s="22" t="s">
        <v>56</v>
      </c>
      <c r="D10" s="23">
        <v>0.13339999999999999</v>
      </c>
      <c r="E10" s="23">
        <f>D10*0.5</f>
        <v>6.6699999999999995E-2</v>
      </c>
      <c r="F10" s="51" t="s">
        <v>53</v>
      </c>
      <c r="G10" s="19" t="s">
        <v>20</v>
      </c>
      <c r="H10" s="19"/>
      <c r="I10" s="20"/>
    </row>
    <row r="11" spans="1:9" s="13" customFormat="1" ht="13.8" thickBot="1" x14ac:dyDescent="0.3">
      <c r="A11" s="66"/>
      <c r="B11" s="24"/>
      <c r="C11" s="25"/>
      <c r="D11" s="26"/>
      <c r="E11" s="26"/>
      <c r="F11" s="52"/>
      <c r="G11" s="25" t="s">
        <v>9</v>
      </c>
      <c r="H11" s="25"/>
      <c r="I11" s="27">
        <f>SUM(I7:I10)</f>
        <v>0</v>
      </c>
    </row>
    <row r="12" spans="1:9" ht="13.8" thickBot="1" x14ac:dyDescent="0.3">
      <c r="A12" s="67" t="s">
        <v>47</v>
      </c>
      <c r="B12" s="28" t="s">
        <v>21</v>
      </c>
      <c r="C12" s="7" t="s">
        <v>56</v>
      </c>
      <c r="D12" s="29">
        <v>0.2402</v>
      </c>
      <c r="E12" s="29">
        <f>D12</f>
        <v>0.2402</v>
      </c>
      <c r="F12" s="53" t="s">
        <v>63</v>
      </c>
      <c r="G12" s="30" t="s">
        <v>24</v>
      </c>
      <c r="H12" s="30"/>
      <c r="I12" s="7"/>
    </row>
    <row r="13" spans="1:9" ht="13.8" thickBot="1" x14ac:dyDescent="0.3">
      <c r="A13" s="68"/>
      <c r="B13" s="77" t="s">
        <v>22</v>
      </c>
      <c r="C13" s="79" t="s">
        <v>58</v>
      </c>
      <c r="D13" s="85">
        <v>2.01E-2</v>
      </c>
      <c r="E13" s="85">
        <v>2.01E-2</v>
      </c>
      <c r="F13" s="82" t="str">
        <f>F8</f>
        <v>ruční sečení křovinořezem, celoplošně</v>
      </c>
      <c r="G13" s="30" t="s">
        <v>44</v>
      </c>
      <c r="H13" s="30"/>
      <c r="I13" s="30"/>
    </row>
    <row r="14" spans="1:9" ht="13.8" thickBot="1" x14ac:dyDescent="0.3">
      <c r="A14" s="68"/>
      <c r="B14" s="78"/>
      <c r="C14" s="76"/>
      <c r="D14" s="84"/>
      <c r="E14" s="84"/>
      <c r="F14" s="81"/>
      <c r="G14" s="30" t="s">
        <v>43</v>
      </c>
      <c r="H14" s="30"/>
      <c r="I14" s="30"/>
    </row>
    <row r="15" spans="1:9" ht="40.200000000000003" thickBot="1" x14ac:dyDescent="0.3">
      <c r="A15" s="68"/>
      <c r="B15" s="31" t="s">
        <v>23</v>
      </c>
      <c r="C15" s="30" t="s">
        <v>56</v>
      </c>
      <c r="D15" s="32">
        <v>0.13339999999999999</v>
      </c>
      <c r="E15" s="32">
        <f>D15*0.5</f>
        <v>6.6699999999999995E-2</v>
      </c>
      <c r="F15" s="53" t="s">
        <v>53</v>
      </c>
      <c r="G15" s="30" t="s">
        <v>25</v>
      </c>
      <c r="H15" s="30"/>
      <c r="I15" s="30"/>
    </row>
    <row r="16" spans="1:9" s="13" customFormat="1" ht="13.8" thickBot="1" x14ac:dyDescent="0.3">
      <c r="A16" s="66"/>
      <c r="B16" s="9"/>
      <c r="C16" s="10"/>
      <c r="D16" s="11"/>
      <c r="E16" s="11"/>
      <c r="F16" s="49"/>
      <c r="G16" s="10" t="s">
        <v>5</v>
      </c>
      <c r="H16" s="10"/>
      <c r="I16" s="12">
        <f>SUM(I12:I15)</f>
        <v>0</v>
      </c>
    </row>
    <row r="17" spans="1:9" ht="13.8" thickBot="1" x14ac:dyDescent="0.3">
      <c r="A17" s="64" t="s">
        <v>48</v>
      </c>
      <c r="B17" s="33" t="s">
        <v>26</v>
      </c>
      <c r="C17" s="34" t="s">
        <v>56</v>
      </c>
      <c r="D17" s="35">
        <v>0.2402</v>
      </c>
      <c r="E17" s="35">
        <f>D17</f>
        <v>0.2402</v>
      </c>
      <c r="F17" s="33" t="s">
        <v>63</v>
      </c>
      <c r="G17" s="34" t="s">
        <v>29</v>
      </c>
      <c r="H17" s="34"/>
      <c r="I17" s="36"/>
    </row>
    <row r="18" spans="1:9" ht="40.200000000000003" thickBot="1" x14ac:dyDescent="0.3">
      <c r="A18" s="65"/>
      <c r="B18" s="33" t="s">
        <v>27</v>
      </c>
      <c r="C18" s="34" t="s">
        <v>56</v>
      </c>
      <c r="D18" s="35">
        <v>2.01E-2</v>
      </c>
      <c r="E18" s="35">
        <f>D18*0.8</f>
        <v>1.6080000000000001E-2</v>
      </c>
      <c r="F18" s="33" t="s">
        <v>52</v>
      </c>
      <c r="G18" s="34" t="s">
        <v>29</v>
      </c>
      <c r="H18" s="34"/>
      <c r="I18" s="36"/>
    </row>
    <row r="19" spans="1:9" ht="40.200000000000003" thickBot="1" x14ac:dyDescent="0.3">
      <c r="A19" s="65"/>
      <c r="B19" s="33" t="s">
        <v>28</v>
      </c>
      <c r="C19" s="34" t="s">
        <v>56</v>
      </c>
      <c r="D19" s="35">
        <v>0.13339999999999999</v>
      </c>
      <c r="E19" s="35">
        <f>D19*0.5</f>
        <v>6.6699999999999995E-2</v>
      </c>
      <c r="F19" s="33" t="s">
        <v>53</v>
      </c>
      <c r="G19" s="34" t="s">
        <v>30</v>
      </c>
      <c r="H19" s="34"/>
      <c r="I19" s="36"/>
    </row>
    <row r="20" spans="1:9" s="13" customFormat="1" ht="13.8" thickBot="1" x14ac:dyDescent="0.3">
      <c r="A20" s="66"/>
      <c r="B20" s="24"/>
      <c r="C20" s="41"/>
      <c r="D20" s="26"/>
      <c r="E20" s="26"/>
      <c r="F20" s="52"/>
      <c r="G20" s="25" t="s">
        <v>6</v>
      </c>
      <c r="H20" s="25"/>
      <c r="I20" s="37">
        <f>SUM(I17:I19)</f>
        <v>0</v>
      </c>
    </row>
    <row r="21" spans="1:9" ht="13.8" thickBot="1" x14ac:dyDescent="0.3">
      <c r="A21" s="67" t="s">
        <v>49</v>
      </c>
      <c r="B21" s="28" t="s">
        <v>31</v>
      </c>
      <c r="C21" s="58" t="s">
        <v>56</v>
      </c>
      <c r="D21" s="29">
        <v>0.2402</v>
      </c>
      <c r="E21" s="29">
        <f>D21</f>
        <v>0.2402</v>
      </c>
      <c r="F21" s="54" t="s">
        <v>63</v>
      </c>
      <c r="G21" s="7" t="s">
        <v>34</v>
      </c>
      <c r="H21" s="7"/>
      <c r="I21" s="7"/>
    </row>
    <row r="22" spans="1:9" ht="40.200000000000003" thickBot="1" x14ac:dyDescent="0.3">
      <c r="A22" s="68"/>
      <c r="B22" s="28" t="s">
        <v>32</v>
      </c>
      <c r="C22" s="59" t="s">
        <v>56</v>
      </c>
      <c r="D22" s="29">
        <v>2.01E-2</v>
      </c>
      <c r="E22" s="29">
        <f>D22*0.8</f>
        <v>1.6080000000000001E-2</v>
      </c>
      <c r="F22" s="54" t="s">
        <v>52</v>
      </c>
      <c r="G22" s="7" t="s">
        <v>34</v>
      </c>
      <c r="H22" s="7"/>
      <c r="I22" s="7"/>
    </row>
    <row r="23" spans="1:9" ht="40.200000000000003" thickBot="1" x14ac:dyDescent="0.3">
      <c r="A23" s="68"/>
      <c r="B23" s="28" t="s">
        <v>33</v>
      </c>
      <c r="C23" s="60" t="s">
        <v>56</v>
      </c>
      <c r="D23" s="29">
        <v>0.13339999999999999</v>
      </c>
      <c r="E23" s="29">
        <f>D23*0.5</f>
        <v>6.6699999999999995E-2</v>
      </c>
      <c r="F23" s="54" t="s">
        <v>53</v>
      </c>
      <c r="G23" s="7" t="s">
        <v>35</v>
      </c>
      <c r="H23" s="7"/>
      <c r="I23" s="7"/>
    </row>
    <row r="24" spans="1:9" s="13" customFormat="1" ht="13.8" thickBot="1" x14ac:dyDescent="0.3">
      <c r="A24" s="69"/>
      <c r="B24" s="9"/>
      <c r="C24" s="10"/>
      <c r="D24" s="11"/>
      <c r="E24" s="11"/>
      <c r="F24" s="49"/>
      <c r="G24" s="10" t="s">
        <v>7</v>
      </c>
      <c r="H24" s="10"/>
      <c r="I24" s="38">
        <f>SUM(I21:I23)</f>
        <v>0</v>
      </c>
    </row>
    <row r="25" spans="1:9" ht="13.8" thickBot="1" x14ac:dyDescent="0.3">
      <c r="A25" s="70" t="s">
        <v>50</v>
      </c>
      <c r="B25" s="39" t="s">
        <v>36</v>
      </c>
      <c r="C25" s="34" t="s">
        <v>56</v>
      </c>
      <c r="D25" s="35">
        <v>0.2402</v>
      </c>
      <c r="E25" s="35">
        <f>D25</f>
        <v>0.2402</v>
      </c>
      <c r="F25" s="33" t="s">
        <v>63</v>
      </c>
      <c r="G25" s="34" t="s">
        <v>35</v>
      </c>
      <c r="H25" s="34"/>
      <c r="I25" s="36"/>
    </row>
    <row r="26" spans="1:9" ht="40.200000000000003" thickBot="1" x14ac:dyDescent="0.3">
      <c r="A26" s="71"/>
      <c r="B26" s="39" t="s">
        <v>37</v>
      </c>
      <c r="C26" s="34" t="s">
        <v>56</v>
      </c>
      <c r="D26" s="35">
        <v>2.01E-2</v>
      </c>
      <c r="E26" s="35">
        <f>D26*0.7</f>
        <v>1.4069999999999999E-2</v>
      </c>
      <c r="F26" s="33" t="s">
        <v>54</v>
      </c>
      <c r="G26" s="34" t="s">
        <v>39</v>
      </c>
      <c r="H26" s="34"/>
      <c r="I26" s="36"/>
    </row>
    <row r="27" spans="1:9" ht="40.200000000000003" thickBot="1" x14ac:dyDescent="0.3">
      <c r="A27" s="71"/>
      <c r="B27" s="39" t="s">
        <v>38</v>
      </c>
      <c r="C27" s="34" t="s">
        <v>56</v>
      </c>
      <c r="D27" s="35">
        <v>0.13339999999999999</v>
      </c>
      <c r="E27" s="35">
        <f>D27*0.5</f>
        <v>6.6699999999999995E-2</v>
      </c>
      <c r="F27" s="33" t="s">
        <v>53</v>
      </c>
      <c r="G27" s="34" t="s">
        <v>39</v>
      </c>
      <c r="H27" s="34"/>
      <c r="I27" s="36"/>
    </row>
    <row r="28" spans="1:9" s="13" customFormat="1" ht="13.8" thickBot="1" x14ac:dyDescent="0.3">
      <c r="A28" s="72"/>
      <c r="B28" s="40"/>
      <c r="C28" s="41"/>
      <c r="D28" s="42"/>
      <c r="E28" s="42"/>
      <c r="F28" s="55"/>
      <c r="G28" s="41" t="s">
        <v>40</v>
      </c>
      <c r="H28" s="41"/>
      <c r="I28" s="43">
        <f>SUM(I25:I27)</f>
        <v>0</v>
      </c>
    </row>
    <row r="29" spans="1:9" ht="13.8" thickBot="1" x14ac:dyDescent="0.3">
      <c r="A29" s="44"/>
      <c r="B29" s="45"/>
      <c r="C29" s="45"/>
      <c r="D29" s="45"/>
      <c r="E29" s="45"/>
      <c r="F29" s="57"/>
      <c r="G29" s="45" t="s">
        <v>10</v>
      </c>
      <c r="H29" s="45"/>
      <c r="I29" s="46">
        <f>SUM(I28,I24,I20,I16,I11,I6)</f>
        <v>0</v>
      </c>
    </row>
  </sheetData>
  <mergeCells count="16">
    <mergeCell ref="F8:F9"/>
    <mergeCell ref="F13:F14"/>
    <mergeCell ref="A3:A6"/>
    <mergeCell ref="A7:A11"/>
    <mergeCell ref="A12:A16"/>
    <mergeCell ref="D8:D9"/>
    <mergeCell ref="D13:D14"/>
    <mergeCell ref="E8:E9"/>
    <mergeCell ref="E13:E14"/>
    <mergeCell ref="A17:A20"/>
    <mergeCell ref="A21:A24"/>
    <mergeCell ref="A25:A28"/>
    <mergeCell ref="B8:B9"/>
    <mergeCell ref="C8:C9"/>
    <mergeCell ref="B13:B14"/>
    <mergeCell ref="C13:C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2017-03-29T07:00:09Z</dcterms:modified>
</cp:coreProperties>
</file>